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<sst xmlns="http://schemas.openxmlformats.org/spreadsheetml/2006/main" count="91" uniqueCount="67">
  <si>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</si>
  <si>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</si>
  <si>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</si>
  <si>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</si>
  <si>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</si>
  <si>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</si>
  <si>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</si>
  <si>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</si>
  <si>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</si>
  <si>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</si>
  <si>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</si>
  <si>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</si>
  <si>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</si>
  <si>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</si>
  <si>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</si>
  <si>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</si>
  <si>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</si>
  <si>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</si>
  <si>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</si>
  <si>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</si>
  <si>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 BERTRAND RUSSELL</t>
  </si>
  <si>
    <t>20162 MILANO (MI) VIA  Francesco  GATTI 16 C.F. 80125870156 C.M. MIIS03900T</t>
  </si>
  <si>
    <t>V6000844 del 16/11/2015</t>
  </si>
  <si>
    <t>30 del 31/12/2015</t>
  </si>
  <si>
    <t>1/TER del 07/01/2016</t>
  </si>
  <si>
    <t>4/TER del 07/01/2016</t>
  </si>
  <si>
    <t>38/09 del 17/12/2015</t>
  </si>
  <si>
    <t>2/125 del 30/12/2015</t>
  </si>
  <si>
    <t>2/113 del 16/12/2015</t>
  </si>
  <si>
    <t>2115031368 del 09/12/2015</t>
  </si>
  <si>
    <t>2115031369 del 09/12/2015</t>
  </si>
  <si>
    <t>6295 del 10/12/2015</t>
  </si>
  <si>
    <t>383E del 21/01/2016</t>
  </si>
  <si>
    <t>000054 del 31/12/2015</t>
  </si>
  <si>
    <t>681/PA del 31/12/2015</t>
  </si>
  <si>
    <t>213/E del 04/12/2015</t>
  </si>
  <si>
    <t>214/E del 04/12/2015</t>
  </si>
  <si>
    <t>16E0000000070 del 12/01/2016</t>
  </si>
  <si>
    <t>8Z00046631 del 12/01/2016</t>
  </si>
  <si>
    <t>8Z00050257 del 12/01/2016</t>
  </si>
  <si>
    <t>4220316800004837 del 12/01/2016</t>
  </si>
  <si>
    <t>19/PA 2016 del 31/01/2016</t>
  </si>
  <si>
    <t>20164E00309 del 07/01/2016</t>
  </si>
  <si>
    <t>003/PA del 20/01/2016</t>
  </si>
  <si>
    <t>1-090-900001 del 30/01/2016</t>
  </si>
  <si>
    <t>14/7P del 08/02/2016</t>
  </si>
  <si>
    <t>000003 del 26/01/2016</t>
  </si>
  <si>
    <t>000000000345 del 10/02/2016</t>
  </si>
  <si>
    <t>1EL del 31/01/2016</t>
  </si>
  <si>
    <t>2EL del 31/01/2016</t>
  </si>
  <si>
    <t>000015 del 17/02/2016</t>
  </si>
  <si>
    <t>160173/E del 18/02/2016</t>
  </si>
  <si>
    <t>700E del 02/02/2016</t>
  </si>
  <si>
    <t>36/7P del 07/03/2016</t>
  </si>
  <si>
    <t>014/08/2016 del 07/03/2016</t>
  </si>
  <si>
    <t>018/PA del 07/03/2016</t>
  </si>
  <si>
    <t>23/TER del 07/03/2016</t>
  </si>
  <si>
    <t>25/TER del 08/03/2016</t>
  </si>
  <si>
    <t>16-0208 del 21/03/2016</t>
  </si>
  <si>
    <t>16E0000000887 del 12/03/2016</t>
  </si>
  <si>
    <t>4220316800019985 del 08/03/2016</t>
  </si>
  <si>
    <t>8Z00234383 del 08/03/2016</t>
  </si>
  <si>
    <t>8Z00232020 del 08/03/2016</t>
  </si>
  <si>
    <t>71/PA del 11/03/2016</t>
  </si>
  <si>
    <t>IL DIRIGENTE SCOLASTICO</t>
  </si>
  <si>
    <t xml:space="preserve">               Laura Gamba</t>
  </si>
  <si>
    <t>Firma autografa omessa ai sensi dell’art. 3 del D. Lgs. n. 39/1993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</si>
</sst>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Arial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47" fillId="0" borderId="21" xfId="0" applyFont="1" applyBorder="1" applyAlignment="1">
      <alignment horizontal="left" indent="7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2" fontId="50" fillId="0" borderId="30" xfId="0" applyNumberFormat="1" applyFont="1" applyBorder="1" applyAlignment="1">
      <alignment horizontal="center" vertical="center"/>
    </xf>
    <xf numFmtId="2" fontId="50" fillId="0" borderId="31" xfId="0" applyNumberFormat="1" applyFont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" fontId="45" fillId="0" borderId="30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4" fontId="50" fillId="0" borderId="30" xfId="0" applyNumberFormat="1" applyFont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7.57421875" style="2" customWidth="1"/>
    <col min="2" max="4" width="16.57421875" style="2" customWidth="1"/>
    <col min="5" max="5" width="14.8515625" style="2" customWidth="1"/>
    <col min="6" max="6" width="16.57421875" style="2" customWidth="1"/>
    <col min="7" max="7" width="36.57421875" style="2" customWidth="1"/>
    <col min="8" max="16384" width="9.140625" style="2" customWidth="1"/>
  </cols>
  <sheetData>
    <row r="1" spans="1:6" ht="15">
      <c r="A1" s="24"/>
      <c r="B1" s="25"/>
      <c r="C1" s="25"/>
      <c r="D1" s="25"/>
      <c r="E1" s="25"/>
      <c r="F1" s="26"/>
    </row>
    <row r="2" spans="1:6" ht="15.75" customHeight="1">
      <c r="A2" s="27"/>
      <c r="B2" s="28" t="s">
        <v>20</v>
      </c>
      <c r="C2" s="4"/>
      <c r="D2" s="4"/>
      <c r="E2" s="4"/>
      <c r="F2" s="29"/>
    </row>
    <row r="3" spans="1:6" ht="12.75" customHeight="1">
      <c r="A3" s="27"/>
      <c r="B3" s="30" t="s">
        <v>21</v>
      </c>
      <c r="C3" s="4"/>
      <c r="D3" s="4"/>
      <c r="E3" s="4"/>
      <c r="F3" s="29"/>
    </row>
    <row r="4" spans="1:6" ht="15.75" thickBot="1">
      <c r="A4" s="27"/>
      <c r="B4" s="4"/>
      <c r="C4" s="4"/>
      <c r="D4" s="4"/>
      <c r="E4" s="4"/>
      <c r="F4" s="29"/>
    </row>
    <row r="5" spans="1:6" ht="18" customHeight="1" thickBot="1">
      <c r="A5" s="27"/>
      <c r="B5" s="31" t="s">
        <v>19</v>
      </c>
      <c r="C5" s="4"/>
      <c r="D5" s="4"/>
      <c r="E5" s="4"/>
      <c r="F5" s="20">
        <v>2016</v>
      </c>
    </row>
    <row r="6" spans="1:6" ht="15">
      <c r="A6" s="27"/>
      <c r="B6" s="4"/>
      <c r="C6" s="4"/>
      <c r="D6" s="4"/>
      <c r="E6" s="4"/>
      <c r="F6" s="29"/>
    </row>
    <row r="7" spans="1:6" ht="30" customHeight="1">
      <c r="A7" s="47" t="s">
        <v>1</v>
      </c>
      <c r="B7" s="48"/>
      <c r="C7" s="48"/>
      <c r="D7" s="48"/>
      <c r="E7" s="48"/>
      <c r="F7" s="49"/>
    </row>
    <row r="8" spans="1:6" ht="27" customHeight="1">
      <c r="A8" s="47" t="s">
        <v>12</v>
      </c>
      <c r="B8" s="48"/>
      <c r="C8" s="48"/>
      <c r="D8" s="48"/>
      <c r="E8" s="48"/>
      <c r="F8" s="49"/>
    </row>
    <row r="9" spans="1:6" ht="30.75" customHeight="1">
      <c r="A9" s="59" t="s">
        <v>0</v>
      </c>
      <c r="B9" s="44"/>
      <c r="C9" s="43" t="s">
        <v>6</v>
      </c>
      <c r="D9" s="44"/>
      <c r="E9" s="61" t="s">
        <v>13</v>
      </c>
      <c r="F9" s="62"/>
    </row>
    <row r="10" spans="1:6" ht="29.25" customHeight="1" thickBot="1">
      <c r="A10" s="52">
        <f>SUM(B16:B19)</f>
        <v>36</v>
      </c>
      <c r="B10" s="53"/>
      <c r="C10" s="67">
        <f>SUM(C16:D19)</f>
        <v>81630.54000000001</v>
      </c>
      <c r="D10" s="53"/>
      <c r="E10" s="54">
        <f>('Trimestre 1'!H1+'Trimestre 2'!H1+'Trimestre 3'!H1+'Trimestre 4'!H1)/C10</f>
        <v>-20.70671246325211</v>
      </c>
      <c r="F10" s="55"/>
    </row>
    <row r="11" spans="1:6" ht="38.25" customHeight="1">
      <c r="A11" s="32"/>
      <c r="B11" s="3"/>
      <c r="C11" s="3"/>
      <c r="D11" s="3"/>
      <c r="E11" s="3"/>
      <c r="F11" s="33"/>
    </row>
    <row r="12" spans="1:6" ht="35.25" customHeight="1" thickBot="1">
      <c r="A12" s="34"/>
      <c r="B12" s="23"/>
      <c r="C12" s="23"/>
      <c r="D12" s="23"/>
      <c r="E12" s="23"/>
      <c r="F12" s="35"/>
    </row>
    <row r="13" spans="1:6" ht="36.75" customHeight="1">
      <c r="A13" s="56" t="s">
        <v>2</v>
      </c>
      <c r="B13" s="57"/>
      <c r="C13" s="57"/>
      <c r="D13" s="57"/>
      <c r="E13" s="57"/>
      <c r="F13" s="58"/>
    </row>
    <row r="14" spans="1:6" ht="27" customHeight="1">
      <c r="A14" s="47" t="s">
        <v>3</v>
      </c>
      <c r="B14" s="48"/>
      <c r="C14" s="48"/>
      <c r="D14" s="48"/>
      <c r="E14" s="48"/>
      <c r="F14" s="49"/>
    </row>
    <row r="15" spans="1:12" ht="46.5" customHeight="1">
      <c r="A15" s="15" t="s">
        <v>4</v>
      </c>
      <c r="B15" s="21" t="s">
        <v>0</v>
      </c>
      <c r="C15" s="43" t="s">
        <v>6</v>
      </c>
      <c r="D15" s="44"/>
      <c r="E15" s="50" t="s">
        <v>14</v>
      </c>
      <c r="F15" s="51"/>
      <c r="H15" s="4"/>
      <c r="I15" s="4"/>
      <c r="J15" s="4"/>
      <c r="K15" s="4"/>
      <c r="L15" s="4"/>
    </row>
    <row r="16" spans="1:12" ht="22.5" customHeight="1">
      <c r="A16" s="16" t="s">
        <v>15</v>
      </c>
      <c r="B16" s="17">
        <f>'Trimestre 1'!C1</f>
        <v>36</v>
      </c>
      <c r="C16" s="45">
        <f>'Trimestre 1'!B1</f>
        <v>81630.54000000001</v>
      </c>
      <c r="D16" s="46"/>
      <c r="E16" s="45">
        <f>'Trimestre 1'!G1</f>
        <v>-20.430313213657534</v>
      </c>
      <c r="F16" s="60"/>
      <c r="H16" s="5"/>
      <c r="I16" s="6"/>
      <c r="J16" s="6"/>
      <c r="K16" s="4"/>
      <c r="L16" s="4"/>
    </row>
    <row r="17" spans="1:12" ht="22.5" customHeight="1">
      <c r="A17" s="16" t="s">
        <v>16</v>
      </c>
      <c r="B17" s="17">
        <v>0</v>
      </c>
      <c r="C17" s="45">
        <v>0</v>
      </c>
      <c r="D17" s="46"/>
      <c r="E17" s="45">
        <v>0</v>
      </c>
      <c r="F17" s="60"/>
      <c r="H17" s="4"/>
      <c r="I17" s="4"/>
      <c r="J17" s="4"/>
      <c r="K17" s="4"/>
      <c r="L17" s="4"/>
    </row>
    <row r="18" spans="1:6" ht="22.5" customHeight="1">
      <c r="A18" s="16" t="s">
        <v>17</v>
      </c>
      <c r="B18" s="17">
        <f>'Trimestre 3'!C1</f>
        <v>0</v>
      </c>
      <c r="C18" s="45">
        <f>'Trimestre 3'!B1</f>
        <v>0</v>
      </c>
      <c r="D18" s="46"/>
      <c r="E18" s="45">
        <f>'Trimestre 3'!G1</f>
        <v>0</v>
      </c>
      <c r="F18" s="60"/>
    </row>
    <row r="19" spans="1:6" ht="21.75" customHeight="1" thickBot="1">
      <c r="A19" s="18" t="s">
        <v>18</v>
      </c>
      <c r="B19" s="19">
        <f>'Trimestre 4'!C1</f>
        <v>0</v>
      </c>
      <c r="C19" s="64">
        <f>'Trimestre 4'!B1</f>
        <v>0</v>
      </c>
      <c r="D19" s="66"/>
      <c r="E19" s="64">
        <f>'Trimestre 4'!G1</f>
        <v>0</v>
      </c>
      <c r="F19" s="65"/>
    </row>
    <row r="20" spans="1:6" ht="46.5" customHeight="1">
      <c r="A20" s="36"/>
      <c r="B20" s="7"/>
      <c r="C20" s="63" t="s">
        <v>64</v>
      </c>
      <c r="D20" s="63"/>
      <c r="E20" s="7"/>
      <c r="F20" s="37"/>
    </row>
    <row r="21" spans="1:6" ht="15">
      <c r="A21" s="27"/>
      <c r="B21" s="4"/>
      <c r="C21" s="38" t="s">
        <v>65</v>
      </c>
      <c r="D21" s="38"/>
      <c r="E21" s="4"/>
      <c r="F21" s="29"/>
    </row>
    <row r="22" spans="1:6" ht="15.75" thickBot="1">
      <c r="A22" s="39"/>
      <c r="B22" s="40" t="s">
        <v>66</v>
      </c>
      <c r="C22" s="41"/>
      <c r="D22" s="41"/>
      <c r="E22" s="41"/>
      <c r="F22" s="42"/>
    </row>
  </sheetData>
  <sheetProtection/>
  <mergeCells count="21"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3">
        <f>SUM(B4:B195)</f>
        <v>81630.54000000001</v>
      </c>
      <c r="C1">
        <f>COUNTA(A4:A203)</f>
        <v>36</v>
      </c>
      <c r="G1" s="14">
        <f>IF(B1&lt;&gt;0,H1/B1,0)</f>
        <v>-20.430313213657534</v>
      </c>
      <c r="H1" s="13">
        <f>SUM(H4:H195)</f>
        <v>-1667737.5</v>
      </c>
    </row>
    <row r="3" spans="1:8" s="9" customFormat="1" ht="45">
      <c r="A3" s="8" t="s">
        <v>5</v>
      </c>
      <c r="B3" s="8" t="s">
        <v>6</v>
      </c>
      <c r="C3" s="8" t="s">
        <v>7</v>
      </c>
      <c r="D3" s="8" t="s">
        <v>8</v>
      </c>
      <c r="E3" s="68" t="s">
        <v>11</v>
      </c>
      <c r="F3" s="69"/>
      <c r="G3" s="8" t="s">
        <v>9</v>
      </c>
      <c r="H3" s="8" t="s">
        <v>10</v>
      </c>
    </row>
    <row r="4" spans="1:8" ht="15">
      <c r="A4" s="22" t="s">
        <v>22</v>
      </c>
      <c r="B4" s="10">
        <v>450</v>
      </c>
      <c r="C4" s="11">
        <v>42362</v>
      </c>
      <c r="D4" s="11">
        <v>42390</v>
      </c>
      <c r="E4" s="11"/>
      <c r="F4" s="11"/>
      <c r="G4" s="1">
        <f>D4-C4-(F4-E4)</f>
        <v>28</v>
      </c>
      <c r="H4" s="10">
        <f>B4*G4</f>
        <v>12600</v>
      </c>
    </row>
    <row r="5" spans="1:8" ht="15">
      <c r="A5" s="22" t="s">
        <v>23</v>
      </c>
      <c r="B5" s="10">
        <v>370</v>
      </c>
      <c r="C5" s="11">
        <v>42412</v>
      </c>
      <c r="D5" s="11">
        <v>42390</v>
      </c>
      <c r="E5" s="11"/>
      <c r="F5" s="11"/>
      <c r="G5" s="1">
        <f aca="true" t="shared" si="0" ref="G5:G68">D5-C5-(F5-E5)</f>
        <v>-22</v>
      </c>
      <c r="H5" s="10">
        <f aca="true" t="shared" si="1" ref="H5:H68">B5*G5</f>
        <v>-8140</v>
      </c>
    </row>
    <row r="6" spans="1:8" ht="15">
      <c r="A6" s="22" t="s">
        <v>24</v>
      </c>
      <c r="B6" s="10">
        <v>3596</v>
      </c>
      <c r="C6" s="11">
        <v>42407</v>
      </c>
      <c r="D6" s="11">
        <v>42390</v>
      </c>
      <c r="E6" s="11"/>
      <c r="F6" s="11"/>
      <c r="G6" s="1">
        <f t="shared" si="0"/>
        <v>-17</v>
      </c>
      <c r="H6" s="10">
        <f t="shared" si="1"/>
        <v>-61132</v>
      </c>
    </row>
    <row r="7" spans="1:8" ht="15">
      <c r="A7" s="22" t="s">
        <v>25</v>
      </c>
      <c r="B7" s="10">
        <v>5015</v>
      </c>
      <c r="C7" s="11">
        <v>42420</v>
      </c>
      <c r="D7" s="11">
        <v>42390</v>
      </c>
      <c r="E7" s="11"/>
      <c r="F7" s="11"/>
      <c r="G7" s="1">
        <f t="shared" si="0"/>
        <v>-30</v>
      </c>
      <c r="H7" s="10">
        <f t="shared" si="1"/>
        <v>-150450</v>
      </c>
    </row>
    <row r="8" spans="1:8" ht="15">
      <c r="A8" s="22" t="s">
        <v>26</v>
      </c>
      <c r="B8" s="10">
        <v>200</v>
      </c>
      <c r="C8" s="11">
        <v>42390</v>
      </c>
      <c r="D8" s="11">
        <v>42391</v>
      </c>
      <c r="E8" s="11"/>
      <c r="F8" s="11"/>
      <c r="G8" s="1">
        <f t="shared" si="0"/>
        <v>1</v>
      </c>
      <c r="H8" s="10">
        <f t="shared" si="1"/>
        <v>200</v>
      </c>
    </row>
    <row r="9" spans="1:8" ht="15">
      <c r="A9" s="22" t="s">
        <v>27</v>
      </c>
      <c r="B9" s="10">
        <v>216</v>
      </c>
      <c r="C9" s="11">
        <v>42421</v>
      </c>
      <c r="D9" s="11">
        <v>42391</v>
      </c>
      <c r="E9" s="11"/>
      <c r="F9" s="11"/>
      <c r="G9" s="1">
        <f t="shared" si="0"/>
        <v>-30</v>
      </c>
      <c r="H9" s="10">
        <f t="shared" si="1"/>
        <v>-6480</v>
      </c>
    </row>
    <row r="10" spans="1:8" ht="15">
      <c r="A10" s="22" t="s">
        <v>28</v>
      </c>
      <c r="B10" s="10">
        <v>666</v>
      </c>
      <c r="C10" s="11">
        <v>42390</v>
      </c>
      <c r="D10" s="11">
        <v>42391</v>
      </c>
      <c r="E10" s="11"/>
      <c r="F10" s="11"/>
      <c r="G10" s="1">
        <f t="shared" si="0"/>
        <v>1</v>
      </c>
      <c r="H10" s="10">
        <f t="shared" si="1"/>
        <v>666</v>
      </c>
    </row>
    <row r="11" spans="1:8" ht="15">
      <c r="A11" s="22" t="s">
        <v>29</v>
      </c>
      <c r="B11" s="10">
        <v>2100</v>
      </c>
      <c r="C11" s="11">
        <v>42390</v>
      </c>
      <c r="D11" s="11">
        <v>42396</v>
      </c>
      <c r="E11" s="11"/>
      <c r="F11" s="11"/>
      <c r="G11" s="1">
        <f t="shared" si="0"/>
        <v>6</v>
      </c>
      <c r="H11" s="10">
        <f t="shared" si="1"/>
        <v>12600</v>
      </c>
    </row>
    <row r="12" spans="1:8" ht="15">
      <c r="A12" s="22" t="s">
        <v>30</v>
      </c>
      <c r="B12" s="10">
        <v>150</v>
      </c>
      <c r="C12" s="11">
        <v>42390</v>
      </c>
      <c r="D12" s="11">
        <v>42396</v>
      </c>
      <c r="E12" s="11"/>
      <c r="F12" s="11"/>
      <c r="G12" s="1">
        <f t="shared" si="0"/>
        <v>6</v>
      </c>
      <c r="H12" s="10">
        <f t="shared" si="1"/>
        <v>900</v>
      </c>
    </row>
    <row r="13" spans="1:8" ht="15">
      <c r="A13" s="22" t="s">
        <v>31</v>
      </c>
      <c r="B13" s="10">
        <v>655.1</v>
      </c>
      <c r="C13" s="11">
        <v>42379</v>
      </c>
      <c r="D13" s="11">
        <v>42396</v>
      </c>
      <c r="E13" s="11"/>
      <c r="F13" s="11"/>
      <c r="G13" s="1">
        <f t="shared" si="0"/>
        <v>17</v>
      </c>
      <c r="H13" s="10">
        <f t="shared" si="1"/>
        <v>11136.7</v>
      </c>
    </row>
    <row r="14" spans="1:8" ht="15">
      <c r="A14" s="22" t="s">
        <v>32</v>
      </c>
      <c r="B14" s="10">
        <v>580</v>
      </c>
      <c r="C14" s="11">
        <v>42421</v>
      </c>
      <c r="D14" s="11">
        <v>42396</v>
      </c>
      <c r="E14" s="11"/>
      <c r="F14" s="11"/>
      <c r="G14" s="1">
        <f t="shared" si="0"/>
        <v>-25</v>
      </c>
      <c r="H14" s="10">
        <f t="shared" si="1"/>
        <v>-14500</v>
      </c>
    </row>
    <row r="15" spans="1:8" ht="15">
      <c r="A15" s="22" t="s">
        <v>33</v>
      </c>
      <c r="B15" s="10">
        <v>192.18</v>
      </c>
      <c r="C15" s="11">
        <v>42426</v>
      </c>
      <c r="D15" s="11">
        <v>42396</v>
      </c>
      <c r="E15" s="11"/>
      <c r="F15" s="11"/>
      <c r="G15" s="1">
        <f t="shared" si="0"/>
        <v>-30</v>
      </c>
      <c r="H15" s="10">
        <f t="shared" si="1"/>
        <v>-5765.400000000001</v>
      </c>
    </row>
    <row r="16" spans="1:8" ht="15">
      <c r="A16" s="22" t="s">
        <v>34</v>
      </c>
      <c r="B16" s="10">
        <v>620.94</v>
      </c>
      <c r="C16" s="11">
        <v>42412</v>
      </c>
      <c r="D16" s="11">
        <v>42396</v>
      </c>
      <c r="E16" s="11"/>
      <c r="F16" s="11"/>
      <c r="G16" s="1">
        <f t="shared" si="0"/>
        <v>-16</v>
      </c>
      <c r="H16" s="10">
        <f t="shared" si="1"/>
        <v>-9935.04</v>
      </c>
    </row>
    <row r="17" spans="1:8" ht="15">
      <c r="A17" s="22" t="s">
        <v>35</v>
      </c>
      <c r="B17" s="10">
        <v>7117.5</v>
      </c>
      <c r="C17" s="11">
        <v>42406</v>
      </c>
      <c r="D17" s="11">
        <v>42409</v>
      </c>
      <c r="E17" s="11"/>
      <c r="F17" s="11"/>
      <c r="G17" s="1">
        <f t="shared" si="0"/>
        <v>3</v>
      </c>
      <c r="H17" s="10">
        <f t="shared" si="1"/>
        <v>21352.5</v>
      </c>
    </row>
    <row r="18" spans="1:8" ht="15">
      <c r="A18" s="22" t="s">
        <v>36</v>
      </c>
      <c r="B18" s="10">
        <v>650</v>
      </c>
      <c r="C18" s="11">
        <v>42406</v>
      </c>
      <c r="D18" s="11">
        <v>42409</v>
      </c>
      <c r="E18" s="11"/>
      <c r="F18" s="11"/>
      <c r="G18" s="1">
        <f t="shared" si="0"/>
        <v>3</v>
      </c>
      <c r="H18" s="10">
        <f t="shared" si="1"/>
        <v>1950</v>
      </c>
    </row>
    <row r="19" spans="1:8" ht="15">
      <c r="A19" s="22" t="s">
        <v>37</v>
      </c>
      <c r="B19" s="10">
        <v>212.87</v>
      </c>
      <c r="C19" s="11">
        <v>42421</v>
      </c>
      <c r="D19" s="11">
        <v>42409</v>
      </c>
      <c r="E19" s="11"/>
      <c r="F19" s="11"/>
      <c r="G19" s="1">
        <f t="shared" si="0"/>
        <v>-12</v>
      </c>
      <c r="H19" s="10">
        <f t="shared" si="1"/>
        <v>-2554.44</v>
      </c>
    </row>
    <row r="20" spans="1:8" ht="15">
      <c r="A20" s="22" t="s">
        <v>38</v>
      </c>
      <c r="B20" s="10">
        <v>61.97</v>
      </c>
      <c r="C20" s="11">
        <v>42427</v>
      </c>
      <c r="D20" s="11">
        <v>42409</v>
      </c>
      <c r="E20" s="11"/>
      <c r="F20" s="11"/>
      <c r="G20" s="1">
        <f t="shared" si="0"/>
        <v>-18</v>
      </c>
      <c r="H20" s="10">
        <f t="shared" si="1"/>
        <v>-1115.46</v>
      </c>
    </row>
    <row r="21" spans="1:8" ht="15">
      <c r="A21" s="22" t="s">
        <v>39</v>
      </c>
      <c r="B21" s="10">
        <v>97.93</v>
      </c>
      <c r="C21" s="11">
        <v>42421</v>
      </c>
      <c r="D21" s="11">
        <v>42409</v>
      </c>
      <c r="E21" s="11"/>
      <c r="F21" s="11"/>
      <c r="G21" s="1">
        <f t="shared" si="0"/>
        <v>-12</v>
      </c>
      <c r="H21" s="10">
        <f t="shared" si="1"/>
        <v>-1175.16</v>
      </c>
    </row>
    <row r="22" spans="1:8" ht="15">
      <c r="A22" s="22" t="s">
        <v>40</v>
      </c>
      <c r="B22" s="10">
        <v>59</v>
      </c>
      <c r="C22" s="11">
        <v>42421</v>
      </c>
      <c r="D22" s="11">
        <v>42409</v>
      </c>
      <c r="E22" s="11"/>
      <c r="F22" s="11"/>
      <c r="G22" s="1">
        <f t="shared" si="0"/>
        <v>-12</v>
      </c>
      <c r="H22" s="10">
        <f t="shared" si="1"/>
        <v>-708</v>
      </c>
    </row>
    <row r="23" spans="1:8" ht="15">
      <c r="A23" s="22" t="s">
        <v>41</v>
      </c>
      <c r="B23" s="10">
        <v>1591.2</v>
      </c>
      <c r="C23" s="11">
        <v>42432</v>
      </c>
      <c r="D23" s="11">
        <v>42409</v>
      </c>
      <c r="E23" s="11"/>
      <c r="F23" s="11"/>
      <c r="G23" s="1">
        <f t="shared" si="0"/>
        <v>-23</v>
      </c>
      <c r="H23" s="10">
        <f t="shared" si="1"/>
        <v>-36597.6</v>
      </c>
    </row>
    <row r="24" spans="1:8" ht="15">
      <c r="A24" s="22" t="s">
        <v>42</v>
      </c>
      <c r="B24" s="10">
        <v>90</v>
      </c>
      <c r="C24" s="11">
        <v>42421</v>
      </c>
      <c r="D24" s="11">
        <v>42409</v>
      </c>
      <c r="E24" s="11"/>
      <c r="F24" s="11"/>
      <c r="G24" s="1">
        <f t="shared" si="0"/>
        <v>-12</v>
      </c>
      <c r="H24" s="10">
        <f t="shared" si="1"/>
        <v>-1080</v>
      </c>
    </row>
    <row r="25" spans="1:8" ht="15">
      <c r="A25" s="22" t="s">
        <v>43</v>
      </c>
      <c r="B25" s="10">
        <v>474.34</v>
      </c>
      <c r="C25" s="11">
        <v>42428</v>
      </c>
      <c r="D25" s="11">
        <v>42409</v>
      </c>
      <c r="E25" s="11"/>
      <c r="F25" s="11"/>
      <c r="G25" s="1">
        <f t="shared" si="0"/>
        <v>-19</v>
      </c>
      <c r="H25" s="10">
        <f t="shared" si="1"/>
        <v>-9012.46</v>
      </c>
    </row>
    <row r="26" spans="1:8" ht="15">
      <c r="A26" s="22" t="s">
        <v>44</v>
      </c>
      <c r="B26" s="10">
        <v>544.66</v>
      </c>
      <c r="C26" s="11">
        <v>42438</v>
      </c>
      <c r="D26" s="11">
        <v>42409</v>
      </c>
      <c r="E26" s="11"/>
      <c r="F26" s="11"/>
      <c r="G26" s="1">
        <f t="shared" si="0"/>
        <v>-29</v>
      </c>
      <c r="H26" s="10">
        <f t="shared" si="1"/>
        <v>-15795.14</v>
      </c>
    </row>
    <row r="27" spans="1:8" ht="15">
      <c r="A27" s="22" t="s">
        <v>45</v>
      </c>
      <c r="B27" s="10">
        <v>778</v>
      </c>
      <c r="C27" s="11">
        <v>42438</v>
      </c>
      <c r="D27" s="11">
        <v>42409</v>
      </c>
      <c r="E27" s="11"/>
      <c r="F27" s="11"/>
      <c r="G27" s="1">
        <f t="shared" si="0"/>
        <v>-29</v>
      </c>
      <c r="H27" s="10">
        <f t="shared" si="1"/>
        <v>-22562</v>
      </c>
    </row>
    <row r="28" spans="1:8" ht="15">
      <c r="A28" s="22" t="s">
        <v>46</v>
      </c>
      <c r="B28" s="10">
        <v>232.25</v>
      </c>
      <c r="C28" s="11">
        <v>42446</v>
      </c>
      <c r="D28" s="11">
        <v>42422</v>
      </c>
      <c r="E28" s="11"/>
      <c r="F28" s="11"/>
      <c r="G28" s="1">
        <f t="shared" si="0"/>
        <v>-24</v>
      </c>
      <c r="H28" s="10">
        <f t="shared" si="1"/>
        <v>-5574</v>
      </c>
    </row>
    <row r="29" spans="1:8" ht="15">
      <c r="A29" s="22" t="s">
        <v>47</v>
      </c>
      <c r="B29" s="10">
        <v>4550</v>
      </c>
      <c r="C29" s="11">
        <v>42446</v>
      </c>
      <c r="D29" s="11">
        <v>42422</v>
      </c>
      <c r="E29" s="11"/>
      <c r="F29" s="11"/>
      <c r="G29" s="1">
        <f t="shared" si="0"/>
        <v>-24</v>
      </c>
      <c r="H29" s="10">
        <f t="shared" si="1"/>
        <v>-109200</v>
      </c>
    </row>
    <row r="30" spans="1:8" ht="15">
      <c r="A30" s="22" t="s">
        <v>48</v>
      </c>
      <c r="B30" s="10">
        <v>2070</v>
      </c>
      <c r="C30" s="11">
        <v>42452</v>
      </c>
      <c r="D30" s="11">
        <v>42422</v>
      </c>
      <c r="E30" s="11"/>
      <c r="F30" s="11"/>
      <c r="G30" s="1">
        <f t="shared" si="0"/>
        <v>-30</v>
      </c>
      <c r="H30" s="10">
        <f t="shared" si="1"/>
        <v>-62100</v>
      </c>
    </row>
    <row r="31" spans="1:8" ht="15">
      <c r="A31" s="22" t="s">
        <v>49</v>
      </c>
      <c r="B31" s="10">
        <v>690</v>
      </c>
      <c r="C31" s="11">
        <v>42452</v>
      </c>
      <c r="D31" s="11">
        <v>42422</v>
      </c>
      <c r="E31" s="11"/>
      <c r="F31" s="11"/>
      <c r="G31" s="1">
        <f t="shared" si="0"/>
        <v>-30</v>
      </c>
      <c r="H31" s="10">
        <f t="shared" si="1"/>
        <v>-20700</v>
      </c>
    </row>
    <row r="32" spans="1:8" ht="15">
      <c r="A32" s="22" t="s">
        <v>50</v>
      </c>
      <c r="B32" s="10">
        <v>16379</v>
      </c>
      <c r="C32" s="11">
        <v>42452</v>
      </c>
      <c r="D32" s="11">
        <v>42422</v>
      </c>
      <c r="E32" s="11"/>
      <c r="F32" s="11"/>
      <c r="G32" s="1">
        <f t="shared" si="0"/>
        <v>-30</v>
      </c>
      <c r="H32" s="10">
        <f t="shared" si="1"/>
        <v>-491370</v>
      </c>
    </row>
    <row r="33" spans="1:8" ht="15">
      <c r="A33" s="22" t="s">
        <v>51</v>
      </c>
      <c r="B33" s="10">
        <v>940</v>
      </c>
      <c r="C33" s="11">
        <v>42452</v>
      </c>
      <c r="D33" s="11">
        <v>42422</v>
      </c>
      <c r="E33" s="11"/>
      <c r="F33" s="11"/>
      <c r="G33" s="1">
        <f t="shared" si="0"/>
        <v>-30</v>
      </c>
      <c r="H33" s="10">
        <f t="shared" si="1"/>
        <v>-28200</v>
      </c>
    </row>
    <row r="34" spans="1:8" ht="15">
      <c r="A34" s="22" t="s">
        <v>52</v>
      </c>
      <c r="B34" s="10">
        <v>3600</v>
      </c>
      <c r="C34" s="11">
        <v>42438</v>
      </c>
      <c r="D34" s="11">
        <v>42430</v>
      </c>
      <c r="E34" s="11"/>
      <c r="F34" s="11"/>
      <c r="G34" s="1">
        <f t="shared" si="0"/>
        <v>-8</v>
      </c>
      <c r="H34" s="10">
        <f t="shared" si="1"/>
        <v>-28800</v>
      </c>
    </row>
    <row r="35" spans="1:8" ht="15">
      <c r="A35" s="22" t="s">
        <v>53</v>
      </c>
      <c r="B35" s="10">
        <v>2334</v>
      </c>
      <c r="C35" s="11">
        <v>42466</v>
      </c>
      <c r="D35" s="11">
        <v>42445</v>
      </c>
      <c r="E35" s="11"/>
      <c r="F35" s="11"/>
      <c r="G35" s="1">
        <f t="shared" si="0"/>
        <v>-21</v>
      </c>
      <c r="H35" s="10">
        <f t="shared" si="1"/>
        <v>-49014</v>
      </c>
    </row>
    <row r="36" spans="1:8" ht="15">
      <c r="A36" s="22" t="s">
        <v>54</v>
      </c>
      <c r="B36" s="10">
        <v>14652</v>
      </c>
      <c r="C36" s="11">
        <v>42466</v>
      </c>
      <c r="D36" s="11">
        <v>42445</v>
      </c>
      <c r="E36" s="11"/>
      <c r="F36" s="11"/>
      <c r="G36" s="1">
        <f t="shared" si="0"/>
        <v>-21</v>
      </c>
      <c r="H36" s="10">
        <f t="shared" si="1"/>
        <v>-307692</v>
      </c>
    </row>
    <row r="37" spans="1:8" ht="15">
      <c r="A37" s="22" t="s">
        <v>55</v>
      </c>
      <c r="B37" s="10">
        <v>120</v>
      </c>
      <c r="C37" s="11">
        <v>42470</v>
      </c>
      <c r="D37" s="11">
        <v>42445</v>
      </c>
      <c r="E37" s="11"/>
      <c r="F37" s="11"/>
      <c r="G37" s="1">
        <f t="shared" si="0"/>
        <v>-25</v>
      </c>
      <c r="H37" s="10">
        <f t="shared" si="1"/>
        <v>-3000</v>
      </c>
    </row>
    <row r="38" spans="1:8" ht="15">
      <c r="A38" s="22" t="s">
        <v>56</v>
      </c>
      <c r="B38" s="10">
        <v>5374</v>
      </c>
      <c r="C38" s="11">
        <v>42473</v>
      </c>
      <c r="D38" s="11">
        <v>42445</v>
      </c>
      <c r="E38" s="11"/>
      <c r="F38" s="11"/>
      <c r="G38" s="1">
        <f t="shared" si="0"/>
        <v>-28</v>
      </c>
      <c r="H38" s="10">
        <f t="shared" si="1"/>
        <v>-150472</v>
      </c>
    </row>
    <row r="39" spans="1:8" ht="15">
      <c r="A39" s="22" t="s">
        <v>57</v>
      </c>
      <c r="B39" s="10">
        <v>4200.6</v>
      </c>
      <c r="C39" s="11">
        <v>42475</v>
      </c>
      <c r="D39" s="11">
        <v>42445</v>
      </c>
      <c r="E39" s="11"/>
      <c r="F39" s="11"/>
      <c r="G39" s="1">
        <f t="shared" si="0"/>
        <v>-30</v>
      </c>
      <c r="H39" s="10">
        <f t="shared" si="1"/>
        <v>-126018.00000000001</v>
      </c>
    </row>
    <row r="40" spans="1:8" ht="15">
      <c r="A40" s="22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ht="15">
      <c r="A41" s="22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ht="15">
      <c r="A42" s="22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ht="15">
      <c r="A43" s="22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ht="15">
      <c r="A44" s="22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ht="15">
      <c r="A45" s="22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ht="15">
      <c r="A46" s="22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ht="15">
      <c r="A47" s="22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ht="15">
      <c r="A48" s="22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ht="15">
      <c r="A49" s="22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ht="15">
      <c r="A50" s="22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ht="15">
      <c r="A51" s="22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ht="15">
      <c r="A52" s="22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ht="15">
      <c r="A53" s="22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ht="15">
      <c r="A54" s="22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ht="15">
      <c r="A55" s="22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ht="15">
      <c r="A56" s="22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ht="15">
      <c r="A57" s="22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ht="15">
      <c r="A58" s="22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ht="15">
      <c r="A59" s="22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ht="15">
      <c r="A60" s="22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ht="15">
      <c r="A61" s="22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ht="15">
      <c r="A62" s="22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ht="15">
      <c r="A63" s="22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ht="15">
      <c r="A64" s="22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ht="15">
      <c r="A65" s="22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ht="15">
      <c r="A66" s="22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ht="15">
      <c r="A67" s="22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ht="15">
      <c r="A68" s="22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ht="15">
      <c r="A69" s="22"/>
      <c r="B69" s="10"/>
      <c r="C69" s="11"/>
      <c r="D69" s="11"/>
      <c r="E69" s="11"/>
      <c r="F69" s="11"/>
      <c r="G69" s="1">
        <f aca="true" t="shared" si="2" ref="G69:G132">D69-C69-(F69-E69)</f>
        <v>0</v>
      </c>
      <c r="H69" s="10">
        <f aca="true" t="shared" si="3" ref="H69:H132">B69*G69</f>
        <v>0</v>
      </c>
    </row>
    <row r="70" spans="1:8" ht="15">
      <c r="A70" s="22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ht="15">
      <c r="A71" s="22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ht="15">
      <c r="A72" s="22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ht="15">
      <c r="A73" s="22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ht="15">
      <c r="A74" s="22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ht="15">
      <c r="A75" s="22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ht="15">
      <c r="A76" s="22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ht="15">
      <c r="A77" s="22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ht="15">
      <c r="A78" s="22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ht="15">
      <c r="A79" s="22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ht="15">
      <c r="A80" s="22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ht="15">
      <c r="A81" s="22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ht="15">
      <c r="A82" s="22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ht="15">
      <c r="A83" s="22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ht="15">
      <c r="A84" s="22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ht="15">
      <c r="A85" s="22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ht="15">
      <c r="A86" s="22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ht="15">
      <c r="A87" s="22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ht="15">
      <c r="A88" s="22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ht="15">
      <c r="A89" s="22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ht="15">
      <c r="A90" s="22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ht="15">
      <c r="A91" s="22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ht="15">
      <c r="A92" s="22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ht="15">
      <c r="A93" s="22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ht="15">
      <c r="A94" s="22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ht="15">
      <c r="A95" s="22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ht="15">
      <c r="A96" s="22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ht="15">
      <c r="A97" s="22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ht="15">
      <c r="A98" s="22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ht="15">
      <c r="A99" s="22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ht="15">
      <c r="A100" s="22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ht="15">
      <c r="A101" s="22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ht="15">
      <c r="A102" s="22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ht="15">
      <c r="A103" s="22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ht="15">
      <c r="A104" s="22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ht="15">
      <c r="A105" s="22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ht="15">
      <c r="A106" s="22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ht="15">
      <c r="A107" s="22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ht="15">
      <c r="A108" s="22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ht="15">
      <c r="A109" s="22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ht="15">
      <c r="A110" s="22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ht="15">
      <c r="A111" s="22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ht="15">
      <c r="A112" s="22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ht="15">
      <c r="A113" s="22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ht="15">
      <c r="A114" s="22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ht="15">
      <c r="A115" s="22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ht="15">
      <c r="A116" s="22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ht="15">
      <c r="A117" s="22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ht="15">
      <c r="A118" s="22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ht="15">
      <c r="A119" s="22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ht="15">
      <c r="A120" s="22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ht="15">
      <c r="A121" s="22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ht="15">
      <c r="A122" s="22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ht="15">
      <c r="A123" s="22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ht="15">
      <c r="A124" s="22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ht="15">
      <c r="A125" s="22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ht="15">
      <c r="A126" s="22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ht="15">
      <c r="A127" s="22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ht="15">
      <c r="A128" s="22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ht="15">
      <c r="A129" s="22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ht="15">
      <c r="A130" s="22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ht="15">
      <c r="A131" s="22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ht="15">
      <c r="A132" s="22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ht="15">
      <c r="A133" s="22"/>
      <c r="B133" s="10"/>
      <c r="C133" s="11"/>
      <c r="D133" s="11"/>
      <c r="E133" s="11"/>
      <c r="F133" s="11"/>
      <c r="G133" s="1">
        <f aca="true" t="shared" si="4" ref="G133:G196">D133-C133-(F133-E133)</f>
        <v>0</v>
      </c>
      <c r="H133" s="10">
        <f aca="true" t="shared" si="5" ref="H133:H196">B133*G133</f>
        <v>0</v>
      </c>
    </row>
    <row r="134" spans="1:8" ht="15">
      <c r="A134" s="22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ht="15">
      <c r="A135" s="22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ht="15">
      <c r="A136" s="22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ht="15">
      <c r="A137" s="22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ht="15">
      <c r="A138" s="22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>
      <c r="A139" s="22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ht="15">
      <c r="A140" s="22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ht="15">
      <c r="A141" s="22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ht="15">
      <c r="A142" s="22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ht="15">
      <c r="A143" s="22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ht="15">
      <c r="A144" s="22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ht="15">
      <c r="A145" s="22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ht="15">
      <c r="A146" s="22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ht="15">
      <c r="A147" s="22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ht="15">
      <c r="A148" s="22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ht="15">
      <c r="A149" s="22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ht="15">
      <c r="A150" s="22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ht="15">
      <c r="A151" s="22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ht="15">
      <c r="A152" s="22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ht="15">
      <c r="A153" s="22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ht="15">
      <c r="A154" s="22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ht="15">
      <c r="A155" s="22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ht="15">
      <c r="A156" s="22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ht="15">
      <c r="A157" s="22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ht="15">
      <c r="A158" s="22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ht="15">
      <c r="A159" s="22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ht="15">
      <c r="A160" s="22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ht="15">
      <c r="A161" s="22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ht="15">
      <c r="A162" s="22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ht="15">
      <c r="A163" s="22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ht="15">
      <c r="A164" s="22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ht="15">
      <c r="A165" s="22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ht="15">
      <c r="A166" s="22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ht="15">
      <c r="A167" s="22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ht="15">
      <c r="A168" s="22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ht="15">
      <c r="A169" s="22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ht="15">
      <c r="A170" s="22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ht="15">
      <c r="A171" s="22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ht="15">
      <c r="A172" s="22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ht="15">
      <c r="A173" s="22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ht="15">
      <c r="A174" s="22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ht="15">
      <c r="A175" s="22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ht="15">
      <c r="A176" s="22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ht="15">
      <c r="A177" s="22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ht="15">
      <c r="A178" s="22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ht="15">
      <c r="A179" s="22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ht="15">
      <c r="A180" s="22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ht="15">
      <c r="A181" s="22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ht="15">
      <c r="A182" s="22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ht="15">
      <c r="A183" s="22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ht="15">
      <c r="A184" s="22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ht="15">
      <c r="A185" s="22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ht="15">
      <c r="A186" s="22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ht="15">
      <c r="A187" s="22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ht="15">
      <c r="A188" s="22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ht="15">
      <c r="A189" s="22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ht="15">
      <c r="A190" s="22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ht="15">
      <c r="A191" s="22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ht="15">
      <c r="A192" s="22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ht="15">
      <c r="A193" s="22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ht="15">
      <c r="A194" s="22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ht="15">
      <c r="A195" s="22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ht="15">
      <c r="A196" s="22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ht="15">
      <c r="A197" s="22"/>
      <c r="B197" s="10"/>
      <c r="C197" s="11"/>
      <c r="D197" s="11"/>
      <c r="E197" s="11"/>
      <c r="F197" s="11"/>
      <c r="G197" s="1">
        <f aca="true" t="shared" si="6" ref="G197:G203">D197-C197-(F197-E197)</f>
        <v>0</v>
      </c>
      <c r="H197" s="10">
        <f aca="true" t="shared" si="7" ref="H197:H203">B197*G197</f>
        <v>0</v>
      </c>
    </row>
    <row r="198" spans="1:8" ht="15">
      <c r="A198" s="22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ht="15">
      <c r="A199" s="22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ht="15">
      <c r="A200" s="22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ht="15">
      <c r="A201" s="22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ht="15">
      <c r="A202" s="22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ht="15">
      <c r="A203" s="22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3">
        <f>SUM(B4:B195)</f>
        <v>1206.98</v>
      </c>
      <c r="C1">
        <f>COUNTA(A4:A203)</f>
        <v>6</v>
      </c>
      <c r="G1" s="14">
        <f>IF(B1&lt;&gt;0,H1/B1,0)</f>
        <v>-18.693449767187523</v>
      </c>
      <c r="H1" s="13">
        <f>SUM(H4:H195)</f>
        <v>-22562.62</v>
      </c>
    </row>
    <row r="3" spans="1:8" s="9" customFormat="1" ht="45">
      <c r="A3" s="8" t="s">
        <v>5</v>
      </c>
      <c r="B3" s="8" t="s">
        <v>6</v>
      </c>
      <c r="C3" s="8" t="s">
        <v>7</v>
      </c>
      <c r="D3" s="8" t="s">
        <v>8</v>
      </c>
      <c r="E3" s="68" t="s">
        <v>11</v>
      </c>
      <c r="F3" s="69"/>
      <c r="G3" s="8" t="s">
        <v>9</v>
      </c>
      <c r="H3" s="8" t="s">
        <v>10</v>
      </c>
    </row>
    <row r="4" spans="1:8" ht="15">
      <c r="A4" s="22" t="s">
        <v>58</v>
      </c>
      <c r="B4" s="10">
        <v>185</v>
      </c>
      <c r="C4" s="11">
        <v>42481</v>
      </c>
      <c r="D4" s="11">
        <v>42464</v>
      </c>
      <c r="E4" s="11"/>
      <c r="F4" s="11"/>
      <c r="G4" s="1">
        <f>D4-C4-(F4-E4)</f>
        <v>-17</v>
      </c>
      <c r="H4" s="10">
        <f>B4*G4</f>
        <v>-3145</v>
      </c>
    </row>
    <row r="5" spans="1:8" ht="15">
      <c r="A5" s="22" t="s">
        <v>59</v>
      </c>
      <c r="B5" s="10">
        <v>212.42</v>
      </c>
      <c r="C5" s="11">
        <v>42483</v>
      </c>
      <c r="D5" s="11">
        <v>42464</v>
      </c>
      <c r="E5" s="11"/>
      <c r="F5" s="11"/>
      <c r="G5" s="1">
        <f aca="true" t="shared" si="0" ref="G5:G68">D5-C5-(F5-E5)</f>
        <v>-19</v>
      </c>
      <c r="H5" s="10">
        <f aca="true" t="shared" si="1" ref="H5:H68">B5*G5</f>
        <v>-4035.9799999999996</v>
      </c>
    </row>
    <row r="6" spans="1:8" ht="15">
      <c r="A6" s="22" t="s">
        <v>60</v>
      </c>
      <c r="B6" s="10">
        <v>57.66</v>
      </c>
      <c r="C6" s="11">
        <v>42483</v>
      </c>
      <c r="D6" s="11">
        <v>42464</v>
      </c>
      <c r="E6" s="11"/>
      <c r="F6" s="11"/>
      <c r="G6" s="1">
        <f t="shared" si="0"/>
        <v>-19</v>
      </c>
      <c r="H6" s="10">
        <f t="shared" si="1"/>
        <v>-1095.54</v>
      </c>
    </row>
    <row r="7" spans="1:8" ht="15">
      <c r="A7" s="22" t="s">
        <v>61</v>
      </c>
      <c r="B7" s="10">
        <v>60.35</v>
      </c>
      <c r="C7" s="11">
        <v>42483</v>
      </c>
      <c r="D7" s="11">
        <v>42464</v>
      </c>
      <c r="E7" s="11"/>
      <c r="F7" s="11"/>
      <c r="G7" s="1">
        <f t="shared" si="0"/>
        <v>-19</v>
      </c>
      <c r="H7" s="10">
        <f t="shared" si="1"/>
        <v>-1146.65</v>
      </c>
    </row>
    <row r="8" spans="1:8" ht="15">
      <c r="A8" s="22" t="s">
        <v>62</v>
      </c>
      <c r="B8" s="10">
        <v>98.91</v>
      </c>
      <c r="C8" s="11">
        <v>42483</v>
      </c>
      <c r="D8" s="11">
        <v>42464</v>
      </c>
      <c r="E8" s="11"/>
      <c r="F8" s="11"/>
      <c r="G8" s="1">
        <f t="shared" si="0"/>
        <v>-19</v>
      </c>
      <c r="H8" s="10">
        <f t="shared" si="1"/>
        <v>-1879.29</v>
      </c>
    </row>
    <row r="9" spans="1:8" ht="15">
      <c r="A9" s="22" t="s">
        <v>63</v>
      </c>
      <c r="B9" s="10">
        <v>592.64</v>
      </c>
      <c r="C9" s="11">
        <v>42483</v>
      </c>
      <c r="D9" s="11">
        <v>42464</v>
      </c>
      <c r="E9" s="11"/>
      <c r="F9" s="11"/>
      <c r="G9" s="1">
        <f t="shared" si="0"/>
        <v>-19</v>
      </c>
      <c r="H9" s="10">
        <f t="shared" si="1"/>
        <v>-11260.16</v>
      </c>
    </row>
    <row r="10" spans="1:8" ht="15">
      <c r="A10" s="22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ht="15">
      <c r="A11" s="22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ht="15">
      <c r="A12" s="22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ht="15">
      <c r="A13" s="22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ht="15">
      <c r="A14" s="22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ht="15">
      <c r="A15" s="22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ht="15">
      <c r="A16" s="22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ht="15">
      <c r="A17" s="22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ht="15">
      <c r="A18" s="22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ht="15">
      <c r="A19" s="22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ht="15">
      <c r="A20" s="22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ht="15">
      <c r="A21" s="22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ht="15">
      <c r="A22" s="22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ht="15">
      <c r="A23" s="22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ht="15">
      <c r="A24" s="22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ht="15">
      <c r="A25" s="22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ht="15">
      <c r="A26" s="22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ht="15">
      <c r="A27" s="22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ht="15">
      <c r="A28" s="22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ht="15">
      <c r="A29" s="22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ht="15">
      <c r="A30" s="22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ht="15">
      <c r="A31" s="22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ht="15">
      <c r="A32" s="22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ht="15">
      <c r="A33" s="22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ht="15">
      <c r="A34" s="22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ht="15">
      <c r="A35" s="22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ht="15">
      <c r="A36" s="22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ht="15">
      <c r="A37" s="22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ht="15">
      <c r="A38" s="22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ht="15">
      <c r="A39" s="22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ht="15">
      <c r="A40" s="22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ht="15">
      <c r="A41" s="22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ht="15">
      <c r="A42" s="22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ht="15">
      <c r="A43" s="22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ht="15">
      <c r="A44" s="22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ht="15">
      <c r="A45" s="22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ht="15">
      <c r="A46" s="22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ht="15">
      <c r="A47" s="22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ht="15">
      <c r="A48" s="22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ht="15">
      <c r="A49" s="22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ht="15">
      <c r="A50" s="22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ht="15">
      <c r="A51" s="22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ht="15">
      <c r="A52" s="22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ht="15">
      <c r="A53" s="22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ht="15">
      <c r="A54" s="22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ht="15">
      <c r="A55" s="22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ht="15">
      <c r="A56" s="22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ht="15">
      <c r="A57" s="22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ht="15">
      <c r="A58" s="22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ht="15">
      <c r="A59" s="22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ht="15">
      <c r="A60" s="22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ht="15">
      <c r="A61" s="22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ht="15">
      <c r="A62" s="22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ht="15">
      <c r="A63" s="22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ht="15">
      <c r="A64" s="22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ht="15">
      <c r="A65" s="22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ht="15">
      <c r="A66" s="22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ht="15">
      <c r="A67" s="22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ht="15">
      <c r="A68" s="22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ht="15">
      <c r="A69" s="22"/>
      <c r="B69" s="10"/>
      <c r="C69" s="11"/>
      <c r="D69" s="11"/>
      <c r="E69" s="11"/>
      <c r="F69" s="11"/>
      <c r="G69" s="1">
        <f aca="true" t="shared" si="2" ref="G69:G132">D69-C69-(F69-E69)</f>
        <v>0</v>
      </c>
      <c r="H69" s="10">
        <f aca="true" t="shared" si="3" ref="H69:H132">B69*G69</f>
        <v>0</v>
      </c>
    </row>
    <row r="70" spans="1:8" ht="15">
      <c r="A70" s="22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ht="15">
      <c r="A71" s="22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ht="15">
      <c r="A72" s="22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ht="15">
      <c r="A73" s="22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ht="15">
      <c r="A74" s="22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ht="15">
      <c r="A75" s="22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ht="15">
      <c r="A76" s="22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ht="15">
      <c r="A77" s="22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ht="15">
      <c r="A78" s="22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ht="15">
      <c r="A79" s="22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ht="15">
      <c r="A80" s="22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ht="15">
      <c r="A81" s="22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ht="15">
      <c r="A82" s="22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ht="15">
      <c r="A83" s="22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ht="15">
      <c r="A84" s="22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ht="15">
      <c r="A85" s="22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ht="15">
      <c r="A86" s="22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ht="15">
      <c r="A87" s="22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ht="15">
      <c r="A88" s="22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ht="15">
      <c r="A89" s="22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ht="15">
      <c r="A90" s="22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ht="15">
      <c r="A91" s="22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ht="15">
      <c r="A92" s="22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ht="15">
      <c r="A93" s="22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ht="15">
      <c r="A94" s="22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ht="15">
      <c r="A95" s="22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ht="15">
      <c r="A96" s="22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ht="15">
      <c r="A97" s="22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ht="15">
      <c r="A98" s="22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ht="15">
      <c r="A99" s="22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ht="15">
      <c r="A100" s="22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ht="15">
      <c r="A101" s="22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ht="15">
      <c r="A102" s="22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ht="15">
      <c r="A103" s="22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ht="15">
      <c r="A104" s="22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ht="15">
      <c r="A105" s="22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ht="15">
      <c r="A106" s="22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ht="15">
      <c r="A107" s="22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ht="15">
      <c r="A108" s="22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ht="15">
      <c r="A109" s="22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ht="15">
      <c r="A110" s="22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ht="15">
      <c r="A111" s="22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ht="15">
      <c r="A112" s="22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ht="15">
      <c r="A113" s="22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ht="15">
      <c r="A114" s="22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ht="15">
      <c r="A115" s="22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ht="15">
      <c r="A116" s="22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ht="15">
      <c r="A117" s="22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ht="15">
      <c r="A118" s="22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ht="15">
      <c r="A119" s="22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ht="15">
      <c r="A120" s="22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ht="15">
      <c r="A121" s="22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ht="15">
      <c r="A122" s="22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ht="15">
      <c r="A123" s="22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ht="15">
      <c r="A124" s="22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ht="15">
      <c r="A125" s="22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ht="15">
      <c r="A126" s="22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ht="15">
      <c r="A127" s="22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ht="15">
      <c r="A128" s="22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ht="15">
      <c r="A129" s="22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ht="15">
      <c r="A130" s="22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ht="15">
      <c r="A131" s="22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ht="15">
      <c r="A132" s="22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ht="15">
      <c r="A133" s="22"/>
      <c r="B133" s="10"/>
      <c r="C133" s="11"/>
      <c r="D133" s="11"/>
      <c r="E133" s="11"/>
      <c r="F133" s="11"/>
      <c r="G133" s="1">
        <f aca="true" t="shared" si="4" ref="G133:G196">D133-C133-(F133-E133)</f>
        <v>0</v>
      </c>
      <c r="H133" s="10">
        <f aca="true" t="shared" si="5" ref="H133:H196">B133*G133</f>
        <v>0</v>
      </c>
    </row>
    <row r="134" spans="1:8" ht="15">
      <c r="A134" s="22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ht="15">
      <c r="A135" s="22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ht="15">
      <c r="A136" s="22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ht="15">
      <c r="A137" s="22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ht="15">
      <c r="A138" s="22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>
      <c r="A139" s="22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ht="15">
      <c r="A140" s="22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ht="15">
      <c r="A141" s="22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ht="15">
      <c r="A142" s="22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ht="15">
      <c r="A143" s="22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ht="15">
      <c r="A144" s="22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ht="15">
      <c r="A145" s="22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ht="15">
      <c r="A146" s="22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ht="15">
      <c r="A147" s="22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ht="15">
      <c r="A148" s="22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ht="15">
      <c r="A149" s="22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ht="15">
      <c r="A150" s="22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ht="15">
      <c r="A151" s="22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ht="15">
      <c r="A152" s="22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ht="15">
      <c r="A153" s="22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ht="15">
      <c r="A154" s="22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ht="15">
      <c r="A155" s="22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ht="15">
      <c r="A156" s="22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ht="15">
      <c r="A157" s="22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ht="15">
      <c r="A158" s="22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ht="15">
      <c r="A159" s="22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ht="15">
      <c r="A160" s="22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ht="15">
      <c r="A161" s="22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ht="15">
      <c r="A162" s="22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ht="15">
      <c r="A163" s="22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ht="15">
      <c r="A164" s="22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ht="15">
      <c r="A165" s="22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ht="15">
      <c r="A166" s="22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ht="15">
      <c r="A167" s="22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ht="15">
      <c r="A168" s="22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ht="15">
      <c r="A169" s="22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ht="15">
      <c r="A170" s="22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ht="15">
      <c r="A171" s="22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ht="15">
      <c r="A172" s="22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ht="15">
      <c r="A173" s="22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ht="15">
      <c r="A174" s="22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ht="15">
      <c r="A175" s="22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ht="15">
      <c r="A176" s="22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ht="15">
      <c r="A177" s="22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ht="15">
      <c r="A178" s="22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ht="15">
      <c r="A179" s="22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ht="15">
      <c r="A180" s="22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ht="15">
      <c r="A181" s="22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ht="15">
      <c r="A182" s="22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ht="15">
      <c r="A183" s="22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ht="15">
      <c r="A184" s="22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ht="15">
      <c r="A185" s="22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ht="15">
      <c r="A186" s="22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ht="15">
      <c r="A187" s="22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ht="15">
      <c r="A188" s="22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ht="15">
      <c r="A189" s="22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ht="15">
      <c r="A190" s="22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ht="15">
      <c r="A191" s="22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ht="15">
      <c r="A192" s="22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ht="15">
      <c r="A193" s="22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ht="15">
      <c r="A194" s="22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ht="15">
      <c r="A195" s="22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ht="15">
      <c r="A196" s="22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ht="15">
      <c r="A197" s="22"/>
      <c r="B197" s="10"/>
      <c r="C197" s="11"/>
      <c r="D197" s="11"/>
      <c r="E197" s="11"/>
      <c r="F197" s="11"/>
      <c r="G197" s="1">
        <f aca="true" t="shared" si="6" ref="G197:G203">D197-C197-(F197-E197)</f>
        <v>0</v>
      </c>
      <c r="H197" s="10">
        <f aca="true" t="shared" si="7" ref="H197:H203">B197*G197</f>
        <v>0</v>
      </c>
    </row>
    <row r="198" spans="1:8" ht="15">
      <c r="A198" s="22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ht="15">
      <c r="A199" s="22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ht="15">
      <c r="A200" s="22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ht="15">
      <c r="A201" s="22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ht="15">
      <c r="A202" s="22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ht="15">
      <c r="A203" s="22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3">
        <f>SUM(B4:B195)</f>
        <v>0</v>
      </c>
      <c r="C1">
        <f>COUNTA(A4:A203)</f>
        <v>0</v>
      </c>
      <c r="G1" s="14">
        <f>IF(B1&lt;&gt;0,H1/B1,0)</f>
        <v>0</v>
      </c>
      <c r="H1" s="13">
        <f>SUM(H4:H195)</f>
        <v>0</v>
      </c>
    </row>
    <row r="3" spans="1:8" s="9" customFormat="1" ht="45">
      <c r="A3" s="8" t="s">
        <v>5</v>
      </c>
      <c r="B3" s="8" t="s">
        <v>6</v>
      </c>
      <c r="C3" s="8" t="s">
        <v>7</v>
      </c>
      <c r="D3" s="8" t="s">
        <v>8</v>
      </c>
      <c r="E3" s="68" t="s">
        <v>11</v>
      </c>
      <c r="F3" s="69"/>
      <c r="G3" s="8" t="s">
        <v>9</v>
      </c>
      <c r="H3" s="8" t="s">
        <v>10</v>
      </c>
    </row>
    <row r="4" spans="1:8" ht="15">
      <c r="A4" s="22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ht="15">
      <c r="A5" s="22"/>
      <c r="B5" s="10"/>
      <c r="C5" s="11"/>
      <c r="D5" s="11"/>
      <c r="E5" s="11"/>
      <c r="F5" s="11"/>
      <c r="G5" s="1">
        <f aca="true" t="shared" si="0" ref="G5:G68">D5-C5-(F5-E5)</f>
        <v>0</v>
      </c>
      <c r="H5" s="10">
        <f aca="true" t="shared" si="1" ref="H5:H68">B5*G5</f>
        <v>0</v>
      </c>
    </row>
    <row r="6" spans="1:8" ht="15">
      <c r="A6" s="22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ht="15">
      <c r="A7" s="22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ht="15">
      <c r="A8" s="22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ht="15">
      <c r="A9" s="22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ht="15">
      <c r="A10" s="22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ht="15">
      <c r="A11" s="22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ht="15">
      <c r="A12" s="22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ht="15">
      <c r="A13" s="22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ht="15">
      <c r="A14" s="22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ht="15">
      <c r="A15" s="22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ht="15">
      <c r="A16" s="22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ht="15">
      <c r="A17" s="22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ht="15">
      <c r="A18" s="22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ht="15">
      <c r="A19" s="22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ht="15">
      <c r="A20" s="22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ht="15">
      <c r="A21" s="22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ht="15">
      <c r="A22" s="22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ht="15">
      <c r="A23" s="22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ht="15">
      <c r="A24" s="22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ht="15">
      <c r="A25" s="22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ht="15">
      <c r="A26" s="22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ht="15">
      <c r="A27" s="22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ht="15">
      <c r="A28" s="22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ht="15">
      <c r="A29" s="22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ht="15">
      <c r="A30" s="22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ht="15">
      <c r="A31" s="22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ht="15">
      <c r="A32" s="22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ht="15">
      <c r="A33" s="22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ht="15">
      <c r="A34" s="22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ht="15">
      <c r="A35" s="22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ht="15">
      <c r="A36" s="22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ht="15">
      <c r="A37" s="22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ht="15">
      <c r="A38" s="22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ht="15">
      <c r="A39" s="22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ht="15">
      <c r="A40" s="22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ht="15">
      <c r="A41" s="22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ht="15">
      <c r="A42" s="22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ht="15">
      <c r="A43" s="22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ht="15">
      <c r="A44" s="22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ht="15">
      <c r="A45" s="22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ht="15">
      <c r="A46" s="22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ht="15">
      <c r="A47" s="22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ht="15">
      <c r="A48" s="22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ht="15">
      <c r="A49" s="22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ht="15">
      <c r="A50" s="22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ht="15">
      <c r="A51" s="22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ht="15">
      <c r="A52" s="22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ht="15">
      <c r="A53" s="22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ht="15">
      <c r="A54" s="22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ht="15">
      <c r="A55" s="22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ht="15">
      <c r="A56" s="22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ht="15">
      <c r="A57" s="22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ht="15">
      <c r="A58" s="22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ht="15">
      <c r="A59" s="22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ht="15">
      <c r="A60" s="22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ht="15">
      <c r="A61" s="22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ht="15">
      <c r="A62" s="22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ht="15">
      <c r="A63" s="22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ht="15">
      <c r="A64" s="22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ht="15">
      <c r="A65" s="22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ht="15">
      <c r="A66" s="22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ht="15">
      <c r="A67" s="22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ht="15">
      <c r="A68" s="22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ht="15">
      <c r="A69" s="22"/>
      <c r="B69" s="10"/>
      <c r="C69" s="11"/>
      <c r="D69" s="11"/>
      <c r="E69" s="11"/>
      <c r="F69" s="11"/>
      <c r="G69" s="1">
        <f aca="true" t="shared" si="2" ref="G69:G132">D69-C69-(F69-E69)</f>
        <v>0</v>
      </c>
      <c r="H69" s="10">
        <f aca="true" t="shared" si="3" ref="H69:H132">B69*G69</f>
        <v>0</v>
      </c>
    </row>
    <row r="70" spans="1:8" ht="15">
      <c r="A70" s="22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ht="15">
      <c r="A71" s="22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ht="15">
      <c r="A72" s="22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ht="15">
      <c r="A73" s="22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ht="15">
      <c r="A74" s="22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ht="15">
      <c r="A75" s="22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ht="15">
      <c r="A76" s="22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ht="15">
      <c r="A77" s="22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ht="15">
      <c r="A78" s="22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ht="15">
      <c r="A79" s="22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ht="15">
      <c r="A80" s="22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ht="15">
      <c r="A81" s="22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ht="15">
      <c r="A82" s="22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ht="15">
      <c r="A83" s="22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ht="15">
      <c r="A84" s="22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ht="15">
      <c r="A85" s="22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ht="15">
      <c r="A86" s="22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ht="15">
      <c r="A87" s="22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ht="15">
      <c r="A88" s="22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ht="15">
      <c r="A89" s="22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ht="15">
      <c r="A90" s="22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ht="15">
      <c r="A91" s="22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ht="15">
      <c r="A92" s="22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ht="15">
      <c r="A93" s="22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ht="15">
      <c r="A94" s="22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ht="15">
      <c r="A95" s="22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ht="15">
      <c r="A96" s="22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ht="15">
      <c r="A97" s="22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ht="15">
      <c r="A98" s="22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ht="15">
      <c r="A99" s="22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ht="15">
      <c r="A100" s="22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ht="15">
      <c r="A101" s="22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ht="15">
      <c r="A102" s="22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ht="15">
      <c r="A103" s="22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ht="15">
      <c r="A104" s="22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ht="15">
      <c r="A105" s="22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ht="15">
      <c r="A106" s="22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ht="15">
      <c r="A107" s="22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ht="15">
      <c r="A108" s="22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ht="15">
      <c r="A109" s="22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ht="15">
      <c r="A110" s="22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ht="15">
      <c r="A111" s="22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ht="15">
      <c r="A112" s="22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ht="15">
      <c r="A113" s="22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ht="15">
      <c r="A114" s="22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ht="15">
      <c r="A115" s="22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ht="15">
      <c r="A116" s="22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ht="15">
      <c r="A117" s="22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ht="15">
      <c r="A118" s="22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ht="15">
      <c r="A119" s="22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ht="15">
      <c r="A120" s="22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ht="15">
      <c r="A121" s="22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ht="15">
      <c r="A122" s="22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ht="15">
      <c r="A123" s="22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ht="15">
      <c r="A124" s="22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ht="15">
      <c r="A125" s="22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ht="15">
      <c r="A126" s="22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ht="15">
      <c r="A127" s="22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ht="15">
      <c r="A128" s="22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ht="15">
      <c r="A129" s="22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ht="15">
      <c r="A130" s="22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ht="15">
      <c r="A131" s="22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ht="15">
      <c r="A132" s="22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ht="15">
      <c r="A133" s="22"/>
      <c r="B133" s="10"/>
      <c r="C133" s="11"/>
      <c r="D133" s="11"/>
      <c r="E133" s="11"/>
      <c r="F133" s="11"/>
      <c r="G133" s="1">
        <f aca="true" t="shared" si="4" ref="G133:G196">D133-C133-(F133-E133)</f>
        <v>0</v>
      </c>
      <c r="H133" s="10">
        <f aca="true" t="shared" si="5" ref="H133:H196">B133*G133</f>
        <v>0</v>
      </c>
    </row>
    <row r="134" spans="1:8" ht="15">
      <c r="A134" s="22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ht="15">
      <c r="A135" s="22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ht="15">
      <c r="A136" s="22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ht="15">
      <c r="A137" s="22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ht="15">
      <c r="A138" s="22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>
      <c r="A139" s="22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ht="15">
      <c r="A140" s="22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ht="15">
      <c r="A141" s="22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ht="15">
      <c r="A142" s="22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ht="15">
      <c r="A143" s="22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ht="15">
      <c r="A144" s="22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ht="15">
      <c r="A145" s="22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ht="15">
      <c r="A146" s="22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ht="15">
      <c r="A147" s="22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ht="15">
      <c r="A148" s="22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ht="15">
      <c r="A149" s="22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ht="15">
      <c r="A150" s="22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ht="15">
      <c r="A151" s="22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ht="15">
      <c r="A152" s="22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ht="15">
      <c r="A153" s="22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ht="15">
      <c r="A154" s="22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ht="15">
      <c r="A155" s="22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ht="15">
      <c r="A156" s="22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ht="15">
      <c r="A157" s="22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ht="15">
      <c r="A158" s="22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ht="15">
      <c r="A159" s="22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ht="15">
      <c r="A160" s="22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ht="15">
      <c r="A161" s="22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ht="15">
      <c r="A162" s="22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ht="15">
      <c r="A163" s="22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ht="15">
      <c r="A164" s="22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ht="15">
      <c r="A165" s="22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ht="15">
      <c r="A166" s="22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ht="15">
      <c r="A167" s="22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ht="15">
      <c r="A168" s="22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ht="15">
      <c r="A169" s="22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ht="15">
      <c r="A170" s="22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ht="15">
      <c r="A171" s="22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ht="15">
      <c r="A172" s="22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ht="15">
      <c r="A173" s="22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ht="15">
      <c r="A174" s="22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ht="15">
      <c r="A175" s="22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ht="15">
      <c r="A176" s="22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ht="15">
      <c r="A177" s="22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ht="15">
      <c r="A178" s="22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ht="15">
      <c r="A179" s="22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ht="15">
      <c r="A180" s="22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ht="15">
      <c r="A181" s="22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ht="15">
      <c r="A182" s="22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ht="15">
      <c r="A183" s="22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ht="15">
      <c r="A184" s="22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ht="15">
      <c r="A185" s="22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ht="15">
      <c r="A186" s="22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ht="15">
      <c r="A187" s="22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ht="15">
      <c r="A188" s="22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ht="15">
      <c r="A189" s="22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ht="15">
      <c r="A190" s="22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ht="15">
      <c r="A191" s="22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ht="15">
      <c r="A192" s="22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ht="15">
      <c r="A193" s="22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ht="15">
      <c r="A194" s="22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ht="15">
      <c r="A195" s="22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ht="15">
      <c r="A196" s="22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ht="15">
      <c r="A197" s="22"/>
      <c r="B197" s="10"/>
      <c r="C197" s="11"/>
      <c r="D197" s="11"/>
      <c r="E197" s="11"/>
      <c r="F197" s="11"/>
      <c r="G197" s="1">
        <f aca="true" t="shared" si="6" ref="G197:G203">D197-C197-(F197-E197)</f>
        <v>0</v>
      </c>
      <c r="H197" s="10">
        <f aca="true" t="shared" si="7" ref="H197:H203">B197*G197</f>
        <v>0</v>
      </c>
    </row>
    <row r="198" spans="1:8" ht="15">
      <c r="A198" s="22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ht="15">
      <c r="A199" s="22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ht="15">
      <c r="A200" s="22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ht="15">
      <c r="A201" s="22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ht="15">
      <c r="A202" s="22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ht="15">
      <c r="A203" s="22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3">
        <f>SUM(B4:B195)</f>
        <v>0</v>
      </c>
      <c r="C1">
        <f>COUNTA(A4:A203)</f>
        <v>0</v>
      </c>
      <c r="G1" s="14">
        <f>IF(B1&lt;&gt;0,H1/B1,0)</f>
        <v>0</v>
      </c>
      <c r="H1" s="13">
        <f>SUM(H4:H195)</f>
        <v>0</v>
      </c>
    </row>
    <row r="3" spans="1:8" s="9" customFormat="1" ht="45">
      <c r="A3" s="8" t="s">
        <v>5</v>
      </c>
      <c r="B3" s="8" t="s">
        <v>6</v>
      </c>
      <c r="C3" s="8" t="s">
        <v>7</v>
      </c>
      <c r="D3" s="8" t="s">
        <v>8</v>
      </c>
      <c r="E3" s="68" t="s">
        <v>11</v>
      </c>
      <c r="F3" s="69"/>
      <c r="G3" s="8" t="s">
        <v>9</v>
      </c>
      <c r="H3" s="8" t="s">
        <v>10</v>
      </c>
    </row>
    <row r="4" spans="1:8" ht="15">
      <c r="A4" s="22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ht="15">
      <c r="A5" s="22"/>
      <c r="B5" s="10"/>
      <c r="C5" s="11"/>
      <c r="D5" s="11"/>
      <c r="E5" s="11"/>
      <c r="F5" s="11"/>
      <c r="G5" s="1">
        <f aca="true" t="shared" si="0" ref="G5:G68">D5-C5-(F5-E5)</f>
        <v>0</v>
      </c>
      <c r="H5" s="10">
        <f aca="true" t="shared" si="1" ref="H5:H68">B5*G5</f>
        <v>0</v>
      </c>
    </row>
    <row r="6" spans="1:8" ht="15">
      <c r="A6" s="22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ht="15">
      <c r="A7" s="22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ht="15">
      <c r="A8" s="22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ht="15">
      <c r="A9" s="22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ht="15">
      <c r="A10" s="22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ht="15">
      <c r="A11" s="22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ht="15">
      <c r="A12" s="22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ht="15">
      <c r="A13" s="22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ht="15">
      <c r="A14" s="22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ht="15">
      <c r="A15" s="22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ht="15">
      <c r="A16" s="22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ht="15">
      <c r="A17" s="22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ht="15">
      <c r="A18" s="22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ht="15">
      <c r="A19" s="22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ht="15">
      <c r="A20" s="22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ht="15">
      <c r="A21" s="22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ht="15">
      <c r="A22" s="22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ht="15">
      <c r="A23" s="22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ht="15">
      <c r="A24" s="22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ht="15">
      <c r="A25" s="22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ht="15">
      <c r="A26" s="22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ht="15">
      <c r="A27" s="22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ht="15">
      <c r="A28" s="22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ht="15">
      <c r="A29" s="22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ht="15">
      <c r="A30" s="22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ht="15">
      <c r="A31" s="22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ht="15">
      <c r="A32" s="22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ht="15">
      <c r="A33" s="22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ht="15">
      <c r="A34" s="22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ht="15">
      <c r="A35" s="22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ht="15">
      <c r="A36" s="22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ht="15">
      <c r="A37" s="22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ht="15">
      <c r="A38" s="22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ht="15">
      <c r="A39" s="22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ht="15">
      <c r="A40" s="22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ht="15">
      <c r="A41" s="22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ht="15">
      <c r="A42" s="22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ht="15">
      <c r="A43" s="22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ht="15">
      <c r="A44" s="22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ht="15">
      <c r="A45" s="22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ht="15">
      <c r="A46" s="22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ht="15">
      <c r="A47" s="22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ht="15">
      <c r="A48" s="22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ht="15">
      <c r="A49" s="22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ht="15">
      <c r="A50" s="22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ht="15">
      <c r="A51" s="22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ht="15">
      <c r="A52" s="22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ht="15">
      <c r="A53" s="22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ht="15">
      <c r="A54" s="22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ht="15">
      <c r="A55" s="22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ht="15">
      <c r="A56" s="22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ht="15">
      <c r="A57" s="22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ht="15">
      <c r="A58" s="22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ht="15">
      <c r="A59" s="22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ht="15">
      <c r="A60" s="22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ht="15">
      <c r="A61" s="22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ht="15">
      <c r="A62" s="22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ht="15">
      <c r="A63" s="22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ht="15">
      <c r="A64" s="22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ht="15">
      <c r="A65" s="22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ht="15">
      <c r="A66" s="22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ht="15">
      <c r="A67" s="22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ht="15">
      <c r="A68" s="22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ht="15">
      <c r="A69" s="22"/>
      <c r="B69" s="10"/>
      <c r="C69" s="11"/>
      <c r="D69" s="11"/>
      <c r="E69" s="11"/>
      <c r="F69" s="11"/>
      <c r="G69" s="1">
        <f aca="true" t="shared" si="2" ref="G69:G132">D69-C69-(F69-E69)</f>
        <v>0</v>
      </c>
      <c r="H69" s="10">
        <f aca="true" t="shared" si="3" ref="H69:H132">B69*G69</f>
        <v>0</v>
      </c>
    </row>
    <row r="70" spans="1:8" ht="15">
      <c r="A70" s="22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ht="15">
      <c r="A71" s="22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ht="15">
      <c r="A72" s="22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ht="15">
      <c r="A73" s="22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ht="15">
      <c r="A74" s="22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ht="15">
      <c r="A75" s="22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ht="15">
      <c r="A76" s="22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ht="15">
      <c r="A77" s="22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ht="15">
      <c r="A78" s="22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ht="15">
      <c r="A79" s="22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ht="15">
      <c r="A80" s="22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ht="15">
      <c r="A81" s="22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ht="15">
      <c r="A82" s="22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ht="15">
      <c r="A83" s="22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ht="15">
      <c r="A84" s="22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ht="15">
      <c r="A85" s="22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ht="15">
      <c r="A86" s="22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ht="15">
      <c r="A87" s="22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ht="15">
      <c r="A88" s="22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ht="15">
      <c r="A89" s="22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ht="15">
      <c r="A90" s="22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ht="15">
      <c r="A91" s="22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ht="15">
      <c r="A92" s="22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ht="15">
      <c r="A93" s="22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ht="15">
      <c r="A94" s="22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ht="15">
      <c r="A95" s="22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ht="15">
      <c r="A96" s="22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ht="15">
      <c r="A97" s="22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ht="15">
      <c r="A98" s="22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ht="15">
      <c r="A99" s="22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ht="15">
      <c r="A100" s="22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ht="15">
      <c r="A101" s="22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ht="15">
      <c r="A102" s="22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ht="15">
      <c r="A103" s="22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ht="15">
      <c r="A104" s="22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ht="15">
      <c r="A105" s="22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ht="15">
      <c r="A106" s="22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ht="15">
      <c r="A107" s="22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ht="15">
      <c r="A108" s="22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ht="15">
      <c r="A109" s="22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ht="15">
      <c r="A110" s="22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ht="15">
      <c r="A111" s="22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ht="15">
      <c r="A112" s="22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ht="15">
      <c r="A113" s="22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ht="15">
      <c r="A114" s="22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ht="15">
      <c r="A115" s="22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ht="15">
      <c r="A116" s="22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ht="15">
      <c r="A117" s="22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ht="15">
      <c r="A118" s="22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ht="15">
      <c r="A119" s="22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ht="15">
      <c r="A120" s="22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ht="15">
      <c r="A121" s="22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ht="15">
      <c r="A122" s="22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ht="15">
      <c r="A123" s="22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ht="15">
      <c r="A124" s="22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ht="15">
      <c r="A125" s="22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ht="15">
      <c r="A126" s="22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ht="15">
      <c r="A127" s="22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ht="15">
      <c r="A128" s="22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ht="15">
      <c r="A129" s="22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ht="15">
      <c r="A130" s="22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ht="15">
      <c r="A131" s="22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ht="15">
      <c r="A132" s="22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ht="15">
      <c r="A133" s="22"/>
      <c r="B133" s="10"/>
      <c r="C133" s="11"/>
      <c r="D133" s="11"/>
      <c r="E133" s="11"/>
      <c r="F133" s="11"/>
      <c r="G133" s="1">
        <f aca="true" t="shared" si="4" ref="G133:G196">D133-C133-(F133-E133)</f>
        <v>0</v>
      </c>
      <c r="H133" s="10">
        <f aca="true" t="shared" si="5" ref="H133:H196">B133*G133</f>
        <v>0</v>
      </c>
    </row>
    <row r="134" spans="1:8" ht="15">
      <c r="A134" s="22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ht="15">
      <c r="A135" s="22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ht="15">
      <c r="A136" s="22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ht="15">
      <c r="A137" s="22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ht="15">
      <c r="A138" s="22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>
      <c r="A139" s="22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ht="15">
      <c r="A140" s="22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ht="15">
      <c r="A141" s="22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ht="15">
      <c r="A142" s="22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ht="15">
      <c r="A143" s="22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ht="15">
      <c r="A144" s="22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ht="15">
      <c r="A145" s="22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ht="15">
      <c r="A146" s="22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ht="15">
      <c r="A147" s="22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ht="15">
      <c r="A148" s="22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ht="15">
      <c r="A149" s="22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ht="15">
      <c r="A150" s="22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ht="15">
      <c r="A151" s="22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ht="15">
      <c r="A152" s="22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ht="15">
      <c r="A153" s="22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ht="15">
      <c r="A154" s="22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ht="15">
      <c r="A155" s="22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ht="15">
      <c r="A156" s="22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ht="15">
      <c r="A157" s="22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ht="15">
      <c r="A158" s="22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ht="15">
      <c r="A159" s="22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ht="15">
      <c r="A160" s="22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ht="15">
      <c r="A161" s="22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ht="15">
      <c r="A162" s="22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ht="15">
      <c r="A163" s="22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ht="15">
      <c r="A164" s="22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ht="15">
      <c r="A165" s="22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ht="15">
      <c r="A166" s="22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ht="15">
      <c r="A167" s="22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ht="15">
      <c r="A168" s="22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ht="15">
      <c r="A169" s="22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ht="15">
      <c r="A170" s="22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ht="15">
      <c r="A171" s="22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ht="15">
      <c r="A172" s="22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ht="15">
      <c r="A173" s="22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ht="15">
      <c r="A174" s="22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ht="15">
      <c r="A175" s="22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ht="15">
      <c r="A176" s="22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ht="15">
      <c r="A177" s="22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ht="15">
      <c r="A178" s="22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ht="15">
      <c r="A179" s="22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ht="15">
      <c r="A180" s="22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ht="15">
      <c r="A181" s="22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ht="15">
      <c r="A182" s="22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ht="15">
      <c r="A183" s="22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ht="15">
      <c r="A184" s="22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ht="15">
      <c r="A185" s="22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ht="15">
      <c r="A186" s="22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ht="15">
      <c r="A187" s="22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ht="15">
      <c r="A188" s="22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ht="15">
      <c r="A189" s="22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ht="15">
      <c r="A190" s="22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ht="15">
      <c r="A191" s="22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ht="15">
      <c r="A192" s="22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ht="15">
      <c r="A193" s="22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ht="15">
      <c r="A194" s="22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ht="15">
      <c r="A195" s="22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ht="15">
      <c r="A196" s="22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ht="15">
      <c r="A197" s="22"/>
      <c r="B197" s="10"/>
      <c r="C197" s="11"/>
      <c r="D197" s="11"/>
      <c r="E197" s="11"/>
      <c r="F197" s="11"/>
      <c r="G197" s="1">
        <f aca="true" t="shared" si="6" ref="G197:G203">D197-C197-(F197-E197)</f>
        <v>0</v>
      </c>
      <c r="H197" s="10">
        <f aca="true" t="shared" si="7" ref="H197:H203">B197*G197</f>
        <v>0</v>
      </c>
    </row>
    <row r="198" spans="1:8" ht="15">
      <c r="A198" s="22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ht="15">
      <c r="A199" s="22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ht="15">
      <c r="A200" s="22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ht="15">
      <c r="A201" s="22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ht="15">
      <c r="A202" s="22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ht="15">
      <c r="A203" s="22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2016-04-21T05:02:13Z</dcterms:modified>
  <cp:category/>
  <cp:version/>
  <cp:contentType/>
  <cp:contentStatus/>
</cp:coreProperties>
</file>